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\2023 예산\"/>
    </mc:Choice>
  </mc:AlternateContent>
  <xr:revisionPtr revIDLastSave="0" documentId="8_{DFD8A902-C7C9-482F-BD7D-9029B1869A59}" xr6:coauthVersionLast="47" xr6:coauthVersionMax="47" xr10:uidLastSave="{00000000-0000-0000-0000-000000000000}"/>
  <bookViews>
    <workbookView xWindow="4590" yWindow="450" windowWidth="19110" windowHeight="14430" xr2:uid="{A57FE1C6-8481-4C74-A525-DBF9DD29ED95}"/>
  </bookViews>
  <sheets>
    <sheet name="1.세입세출예산 공고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C14" i="1"/>
  <c r="E14" i="1" s="1"/>
  <c r="J13" i="1"/>
  <c r="E13" i="1"/>
  <c r="C13" i="1"/>
  <c r="J12" i="1"/>
  <c r="C12" i="1"/>
  <c r="E12" i="1" s="1"/>
  <c r="J11" i="1"/>
  <c r="D11" i="1"/>
  <c r="I10" i="1"/>
  <c r="H10" i="1"/>
  <c r="E10" i="1"/>
  <c r="C10" i="1"/>
  <c r="J9" i="1"/>
  <c r="C9" i="1"/>
  <c r="E9" i="1" s="1"/>
  <c r="J8" i="1"/>
  <c r="C8" i="1"/>
  <c r="E8" i="1" s="1"/>
  <c r="J7" i="1"/>
  <c r="J10" i="1" s="1"/>
  <c r="J6" i="1" s="1"/>
  <c r="C7" i="1"/>
  <c r="C11" i="1" s="1"/>
  <c r="C6" i="1" s="1"/>
  <c r="I6" i="1"/>
  <c r="H6" i="1"/>
  <c r="D6" i="1"/>
  <c r="E7" i="1" l="1"/>
  <c r="E11" i="1" s="1"/>
  <c r="E6" i="1" s="1"/>
</calcChain>
</file>

<file path=xl/sharedStrings.xml><?xml version="1.0" encoding="utf-8"?>
<sst xmlns="http://schemas.openxmlformats.org/spreadsheetml/2006/main" count="42" uniqueCount="34">
  <si>
    <t>2023 동작구 가족센터 세입·세출 예산 공고</t>
    <phoneticPr fontId="5" type="noConversion"/>
  </si>
  <si>
    <t>사회복지법인 및 사회복지시설 재무회계규칙 제 10조 4항에 의거하여 2023년도 동작구가족센터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</si>
  <si>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</si>
  <si>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</si>
  <si>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</si>
  <si>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</si>
  <si>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</si>
  <si>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</si>
  <si>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</si>
  <si>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</si>
  <si>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</si>
  <si>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</si>
  <si>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</si>
  <si>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</si>
  <si>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</si>
  <si>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</si>
  <si>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</si>
  <si>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</si>
  <si>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</si>
  <si>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</si>
  <si>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사무비 합계</t>
    <phoneticPr fontId="12" type="noConversion"/>
  </si>
  <si>
    <t>보조금 합계</t>
    <phoneticPr fontId="12" type="noConversion"/>
  </si>
  <si>
    <t>재산조성비</t>
    <phoneticPr fontId="4" type="noConversion"/>
  </si>
  <si>
    <t xml:space="preserve">시설비 </t>
    <phoneticPr fontId="5" type="noConversion"/>
  </si>
  <si>
    <t>후원금수입</t>
    <phoneticPr fontId="5" type="noConversion"/>
  </si>
  <si>
    <t>후원금</t>
    <phoneticPr fontId="5" type="noConversion"/>
  </si>
  <si>
    <t>사업비</t>
    <phoneticPr fontId="4" type="noConversion"/>
  </si>
  <si>
    <t>사업수입</t>
    <phoneticPr fontId="5" type="noConversion"/>
  </si>
  <si>
    <t>잡지출</t>
    <phoneticPr fontId="4" type="noConversion"/>
  </si>
  <si>
    <t>잡지출</t>
    <phoneticPr fontId="5" type="noConversion"/>
  </si>
  <si>
    <t>이월금</t>
    <phoneticPr fontId="5" type="noConversion"/>
  </si>
  <si>
    <t>전년도이월금</t>
    <phoneticPr fontId="5" type="noConversion"/>
  </si>
  <si>
    <t>잡수입</t>
    <phoneticPr fontId="4" type="noConversion"/>
  </si>
  <si>
    <t>기타잡수입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</si>
</sst>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1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shrinkToFit="1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41" fontId="9" fillId="2" borderId="2" xfId="3" applyFont="1" applyFill="1" applyBorder="1" applyAlignment="1">
      <alignment horizontal="center" vertical="center"/>
    </xf>
    <xf numFmtId="41" fontId="9" fillId="2" borderId="3" xfId="3" applyFont="1" applyFill="1" applyBorder="1" applyAlignment="1">
      <alignment horizontal="center" vertical="center"/>
    </xf>
    <xf numFmtId="41" fontId="9" fillId="3" borderId="2" xfId="3" applyFont="1" applyFill="1" applyBorder="1" applyAlignment="1">
      <alignment horizontal="center" vertical="center"/>
    </xf>
    <xf numFmtId="41" fontId="9" fillId="3" borderId="3" xfId="3" applyFont="1" applyFill="1" applyBorder="1" applyAlignment="1">
      <alignment horizontal="center" vertical="center"/>
    </xf>
    <xf numFmtId="41" fontId="7" fillId="2" borderId="2" xfId="3" applyFont="1" applyFill="1" applyBorder="1" applyAlignment="1">
      <alignment horizontal="center" vertical="center"/>
    </xf>
    <xf numFmtId="41" fontId="7" fillId="2" borderId="4" xfId="3" applyFont="1" applyFill="1" applyBorder="1" applyAlignment="1">
      <alignment horizontal="center" vertical="center"/>
    </xf>
    <xf numFmtId="41" fontId="7" fillId="2" borderId="5" xfId="3" applyFont="1" applyFill="1" applyBorder="1" applyAlignment="1">
      <alignment horizontal="center" vertical="center" wrapText="1"/>
    </xf>
    <xf numFmtId="41" fontId="7" fillId="2" borderId="6" xfId="3" applyFont="1" applyFill="1" applyBorder="1" applyAlignment="1">
      <alignment horizontal="center" vertical="center" wrapText="1"/>
    </xf>
    <xf numFmtId="41" fontId="7" fillId="3" borderId="2" xfId="3" applyFont="1" applyFill="1" applyBorder="1" applyAlignment="1">
      <alignment horizontal="center" vertical="center"/>
    </xf>
    <xf numFmtId="41" fontId="7" fillId="3" borderId="4" xfId="3" applyFont="1" applyFill="1" applyBorder="1" applyAlignment="1">
      <alignment horizontal="center" vertical="center"/>
    </xf>
    <xf numFmtId="41" fontId="7" fillId="3" borderId="5" xfId="3" applyFont="1" applyFill="1" applyBorder="1" applyAlignment="1">
      <alignment horizontal="center" vertical="center" wrapText="1"/>
    </xf>
    <xf numFmtId="41" fontId="7" fillId="3" borderId="6" xfId="3" applyFont="1" applyFill="1" applyBorder="1" applyAlignment="1">
      <alignment horizontal="center" vertical="center" wrapText="1"/>
    </xf>
    <xf numFmtId="41" fontId="7" fillId="4" borderId="2" xfId="3" applyFont="1" applyFill="1" applyBorder="1" applyAlignment="1">
      <alignment horizontal="center" vertical="center" shrinkToFit="1"/>
    </xf>
    <xf numFmtId="41" fontId="7" fillId="4" borderId="4" xfId="3" applyFont="1" applyFill="1" applyBorder="1" applyAlignment="1">
      <alignment horizontal="center" vertical="center" shrinkToFit="1"/>
    </xf>
    <xf numFmtId="41" fontId="7" fillId="4" borderId="7" xfId="3" applyFont="1" applyFill="1" applyBorder="1" applyAlignment="1">
      <alignment horizontal="center" vertical="center"/>
    </xf>
    <xf numFmtId="41" fontId="7" fillId="4" borderId="6" xfId="3" applyFont="1" applyFill="1" applyBorder="1" applyAlignment="1">
      <alignment horizontal="center" vertical="center"/>
    </xf>
    <xf numFmtId="41" fontId="7" fillId="4" borderId="2" xfId="3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 shrinkToFit="1"/>
    </xf>
    <xf numFmtId="41" fontId="8" fillId="0" borderId="4" xfId="3" applyFont="1" applyFill="1" applyBorder="1" applyAlignment="1">
      <alignment horizontal="center" vertical="center"/>
    </xf>
    <xf numFmtId="41" fontId="8" fillId="0" borderId="7" xfId="3" applyFont="1" applyBorder="1" applyAlignment="1">
      <alignment vertical="center"/>
    </xf>
    <xf numFmtId="176" fontId="8" fillId="0" borderId="6" xfId="4" applyNumberFormat="1" applyFont="1" applyBorder="1" applyAlignment="1">
      <alignment vertical="center"/>
    </xf>
    <xf numFmtId="41" fontId="8" fillId="0" borderId="2" xfId="3" applyFont="1" applyFill="1" applyBorder="1" applyAlignment="1">
      <alignment horizontal="center" vertical="center"/>
    </xf>
    <xf numFmtId="41" fontId="10" fillId="0" borderId="2" xfId="3" applyFont="1" applyBorder="1" applyAlignment="1">
      <alignment horizontal="center" vertical="center"/>
    </xf>
    <xf numFmtId="41" fontId="8" fillId="0" borderId="4" xfId="3" applyFont="1" applyFill="1" applyBorder="1" applyAlignment="1">
      <alignment horizontal="center" vertical="center" shrinkToFit="1"/>
    </xf>
    <xf numFmtId="41" fontId="8" fillId="0" borderId="7" xfId="3" applyFont="1" applyFill="1" applyBorder="1" applyAlignment="1">
      <alignment horizontal="center" vertical="center"/>
    </xf>
    <xf numFmtId="41" fontId="8" fillId="0" borderId="6" xfId="3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41" fontId="11" fillId="5" borderId="7" xfId="2" applyNumberFormat="1" applyFont="1" applyFill="1" applyBorder="1">
      <alignment vertical="center"/>
    </xf>
    <xf numFmtId="41" fontId="11" fillId="5" borderId="6" xfId="2" applyNumberFormat="1" applyFont="1" applyFill="1" applyBorder="1">
      <alignment vertical="center"/>
    </xf>
    <xf numFmtId="41" fontId="11" fillId="5" borderId="2" xfId="2" applyNumberFormat="1" applyFont="1" applyFill="1" applyBorder="1">
      <alignment vertical="center"/>
    </xf>
    <xf numFmtId="41" fontId="10" fillId="0" borderId="2" xfId="3" applyFont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 shrinkToFit="1"/>
    </xf>
    <xf numFmtId="41" fontId="11" fillId="0" borderId="7" xfId="3" applyFont="1" applyBorder="1" applyAlignment="1">
      <alignment horizontal="center" vertical="center"/>
    </xf>
    <xf numFmtId="41" fontId="11" fillId="0" borderId="6" xfId="3" applyFont="1" applyBorder="1" applyAlignment="1">
      <alignment horizontal="center" vertical="center"/>
    </xf>
    <xf numFmtId="41" fontId="11" fillId="0" borderId="7" xfId="3" applyFont="1" applyBorder="1" applyAlignment="1">
      <alignment vertical="center"/>
    </xf>
    <xf numFmtId="176" fontId="11" fillId="0" borderId="6" xfId="4" applyNumberFormat="1" applyFont="1" applyBorder="1" applyAlignment="1">
      <alignment vertical="center"/>
    </xf>
    <xf numFmtId="41" fontId="8" fillId="0" borderId="8" xfId="3" applyFont="1" applyFill="1" applyBorder="1" applyAlignment="1">
      <alignment horizontal="center" vertical="center"/>
    </xf>
    <xf numFmtId="41" fontId="8" fillId="0" borderId="7" xfId="3" applyFont="1" applyBorder="1">
      <alignment vertical="center"/>
    </xf>
    <xf numFmtId="41" fontId="8" fillId="0" borderId="6" xfId="1" applyNumberFormat="1" applyFont="1" applyBorder="1">
      <alignment vertical="center"/>
    </xf>
    <xf numFmtId="0" fontId="11" fillId="0" borderId="0" xfId="2" applyFont="1">
      <alignment vertical="center"/>
    </xf>
    <xf numFmtId="41" fontId="11" fillId="0" borderId="8" xfId="3" applyFont="1" applyBorder="1">
      <alignment vertical="center"/>
    </xf>
    <xf numFmtId="41" fontId="11" fillId="0" borderId="6" xfId="3" applyFont="1" applyBorder="1">
      <alignment vertical="center"/>
    </xf>
  </cellXfs>
  <cellStyles count="5">
    <cellStyle name="쉼표 [0] 7" xfId="3" xr:uid="{56B474CD-CCCC-48E5-9973-A2ACEBEF9CE5}"/>
    <cellStyle name="표준" xfId="0" builtinId="0"/>
    <cellStyle name="표준 10" xfId="2" xr:uid="{CC5C535D-48F1-444F-8427-2DE53D68CA2A}"/>
    <cellStyle name="표준 2 2 3" xfId="1" xr:uid="{DF459A4C-CAF7-49D7-901D-A1C1A90858E3}"/>
    <cellStyle name="표준 2 3" xfId="4" xr:uid="{F262611C-E92A-453C-A6A6-08F6BC3F9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&#46041;&#51089;&#44396;%20&#44032;&#51313;&#49468;&#53552;%20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예산총칙"/>
      <sheetName val="1.세입세출예산 공고"/>
      <sheetName val="3.세입명세서(통합) "/>
      <sheetName val="3.세입명세서_보조금재원별세부내역"/>
      <sheetName val="기본운영(건가)"/>
      <sheetName val="기본운영(다가)"/>
      <sheetName val="가족상담전문인력"/>
      <sheetName val="통합센터추가사업비"/>
      <sheetName val="기본운영 (다이음)"/>
      <sheetName val="건가 종사자수당"/>
      <sheetName val="건가 조정수당"/>
      <sheetName val="건가 복지포인트"/>
      <sheetName val="다가 종사자수당"/>
      <sheetName val="다문화특성화사업"/>
      <sheetName val="결혼이민자 역량강화지원 "/>
      <sheetName val="공동육아나눔터 "/>
      <sheetName val="공동육아나눔터 종사자수당"/>
      <sheetName val="가족학교"/>
      <sheetName val="1인가구지원사업"/>
      <sheetName val="센터사업 동작구비"/>
      <sheetName val="위기가족상담지원"/>
      <sheetName val="행정인력지원사업"/>
      <sheetName val="시설운영_민간위탁금"/>
      <sheetName val="시설운영_민간자본이전금"/>
      <sheetName val="결혼이민자 취업지원"/>
      <sheetName val="다다봉사단"/>
      <sheetName val="신대방분소 운영비"/>
      <sheetName val="부부의날"/>
      <sheetName val="다문화사회통합정책사업"/>
      <sheetName val="임직원보수일람표"/>
    </sheetNames>
    <sheetDataSet>
      <sheetData sheetId="0"/>
      <sheetData sheetId="1"/>
      <sheetData sheetId="2">
        <row r="8">
          <cell r="D8">
            <v>11250000</v>
          </cell>
        </row>
        <row r="11">
          <cell r="D11">
            <v>281067300</v>
          </cell>
        </row>
        <row r="12">
          <cell r="D12">
            <v>731344560</v>
          </cell>
        </row>
        <row r="13">
          <cell r="D13">
            <v>556303860</v>
          </cell>
        </row>
        <row r="14">
          <cell r="D14">
            <v>0</v>
          </cell>
        </row>
        <row r="16">
          <cell r="D16">
            <v>15000000</v>
          </cell>
        </row>
        <row r="20">
          <cell r="D20">
            <v>16841860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DAC1-B6B8-45C6-8539-BF9497EC7B80}">
  <sheetPr>
    <tabColor rgb="FF0070C0"/>
    <pageSetUpPr fitToPage="1"/>
  </sheetPr>
  <dimension ref="A1:J16"/>
  <sheetViews>
    <sheetView tabSelected="1" zoomScale="85" zoomScaleNormal="85" workbookViewId="0">
      <selection activeCell="D19" sqref="D19"/>
    </sheetView>
  </sheetViews>
  <sheetFormatPr defaultRowHeight="16.5" x14ac:dyDescent="0.3"/>
  <cols>
    <col min="1" max="1" width="14" style="2" customWidth="1"/>
    <col min="2" max="2" width="16.625" style="2" customWidth="1"/>
    <col min="3" max="6" width="15.5" style="2" customWidth="1"/>
    <col min="7" max="7" width="16.875" style="2" customWidth="1"/>
    <col min="8" max="10" width="15.875" style="2" customWidth="1"/>
    <col min="11" max="11" width="9" style="2"/>
    <col min="12" max="12" width="14.125" style="2" customWidth="1"/>
    <col min="13" max="16384" width="9" style="2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/>
      <c r="B3" s="4"/>
      <c r="C3" s="5"/>
      <c r="D3" s="5"/>
      <c r="E3" s="5"/>
      <c r="F3" s="6"/>
      <c r="G3" s="7"/>
      <c r="H3" s="8" t="s">
        <v>2</v>
      </c>
      <c r="I3" s="8"/>
      <c r="J3" s="8"/>
    </row>
    <row r="4" spans="1:10" ht="26.25" customHeight="1" thickBot="1" x14ac:dyDescent="0.35">
      <c r="A4" s="9" t="s">
        <v>3</v>
      </c>
      <c r="B4" s="9"/>
      <c r="C4" s="10"/>
      <c r="D4" s="9"/>
      <c r="E4" s="9"/>
      <c r="F4" s="11" t="s">
        <v>4</v>
      </c>
      <c r="G4" s="11"/>
      <c r="H4" s="12"/>
      <c r="I4" s="11"/>
      <c r="J4" s="11"/>
    </row>
    <row r="5" spans="1:10" ht="25.5" customHeight="1" x14ac:dyDescent="0.3">
      <c r="A5" s="13" t="s">
        <v>5</v>
      </c>
      <c r="B5" s="14" t="s">
        <v>6</v>
      </c>
      <c r="C5" s="15" t="s">
        <v>7</v>
      </c>
      <c r="D5" s="16" t="s">
        <v>8</v>
      </c>
      <c r="E5" s="13" t="s">
        <v>9</v>
      </c>
      <c r="F5" s="17" t="s">
        <v>5</v>
      </c>
      <c r="G5" s="18" t="s">
        <v>6</v>
      </c>
      <c r="H5" s="19" t="s">
        <v>7</v>
      </c>
      <c r="I5" s="20" t="s">
        <v>8</v>
      </c>
      <c r="J5" s="17" t="s">
        <v>9</v>
      </c>
    </row>
    <row r="6" spans="1:10" ht="25.5" customHeight="1" x14ac:dyDescent="0.3">
      <c r="A6" s="21" t="s">
        <v>10</v>
      </c>
      <c r="B6" s="22"/>
      <c r="C6" s="23">
        <f>SUM(C11:C15)</f>
        <v>1611807580</v>
      </c>
      <c r="D6" s="24">
        <f t="shared" ref="D6:E6" si="0">SUM(D11:D15)</f>
        <v>1579775478</v>
      </c>
      <c r="E6" s="25">
        <f t="shared" si="0"/>
        <v>32032102</v>
      </c>
      <c r="F6" s="21" t="s">
        <v>10</v>
      </c>
      <c r="G6" s="22"/>
      <c r="H6" s="23">
        <f>SUM(H10:H13)</f>
        <v>1611807580</v>
      </c>
      <c r="I6" s="24">
        <f t="shared" ref="I6:J6" si="1">SUM(I10:I13)</f>
        <v>1579775478</v>
      </c>
      <c r="J6" s="25">
        <f t="shared" si="1"/>
        <v>32032102</v>
      </c>
    </row>
    <row r="7" spans="1:10" ht="25.5" customHeight="1" x14ac:dyDescent="0.3">
      <c r="A7" s="26" t="s">
        <v>11</v>
      </c>
      <c r="B7" s="27" t="s">
        <v>12</v>
      </c>
      <c r="C7" s="28">
        <f>'[1]3.세입명세서(통합) '!D11</f>
        <v>281067300</v>
      </c>
      <c r="D7" s="29">
        <v>275513100</v>
      </c>
      <c r="E7" s="30">
        <f t="shared" ref="E7:E10" si="2">C7-D7</f>
        <v>5554200</v>
      </c>
      <c r="F7" s="31" t="s">
        <v>13</v>
      </c>
      <c r="G7" s="32" t="s">
        <v>14</v>
      </c>
      <c r="H7" s="33">
        <v>1223285200</v>
      </c>
      <c r="I7" s="34">
        <v>1176339690</v>
      </c>
      <c r="J7" s="30">
        <f t="shared" ref="J7:J9" si="3">H7-I7</f>
        <v>46945510</v>
      </c>
    </row>
    <row r="8" spans="1:10" ht="25.5" customHeight="1" x14ac:dyDescent="0.3">
      <c r="A8" s="26"/>
      <c r="B8" s="27" t="s">
        <v>15</v>
      </c>
      <c r="C8" s="28">
        <f>'[1]3.세입명세서(통합) '!D12</f>
        <v>731344560</v>
      </c>
      <c r="D8" s="29">
        <v>712656140</v>
      </c>
      <c r="E8" s="30">
        <f t="shared" si="2"/>
        <v>18688420</v>
      </c>
      <c r="F8" s="31"/>
      <c r="G8" s="32" t="s">
        <v>16</v>
      </c>
      <c r="H8" s="33">
        <v>9400000</v>
      </c>
      <c r="I8" s="34">
        <v>9400000</v>
      </c>
      <c r="J8" s="30">
        <f t="shared" si="3"/>
        <v>0</v>
      </c>
    </row>
    <row r="9" spans="1:10" ht="25.5" customHeight="1" x14ac:dyDescent="0.3">
      <c r="A9" s="26"/>
      <c r="B9" s="27" t="s">
        <v>17</v>
      </c>
      <c r="C9" s="28">
        <f>'[1]3.세입명세서(통합) '!D13</f>
        <v>556303860</v>
      </c>
      <c r="D9" s="29">
        <v>521849440</v>
      </c>
      <c r="E9" s="30">
        <f t="shared" si="2"/>
        <v>34454420</v>
      </c>
      <c r="F9" s="31"/>
      <c r="G9" s="32" t="s">
        <v>18</v>
      </c>
      <c r="H9" s="33">
        <v>95550690</v>
      </c>
      <c r="I9" s="34">
        <v>100271640</v>
      </c>
      <c r="J9" s="30">
        <f t="shared" si="3"/>
        <v>-4720950</v>
      </c>
    </row>
    <row r="10" spans="1:10" ht="25.5" customHeight="1" x14ac:dyDescent="0.3">
      <c r="A10" s="26"/>
      <c r="B10" s="27" t="s">
        <v>19</v>
      </c>
      <c r="C10" s="33">
        <f>'[1]3.세입명세서(통합) '!D14</f>
        <v>0</v>
      </c>
      <c r="D10" s="29">
        <v>17300000</v>
      </c>
      <c r="E10" s="30">
        <f t="shared" si="2"/>
        <v>-17300000</v>
      </c>
      <c r="F10" s="31"/>
      <c r="G10" s="35" t="s">
        <v>20</v>
      </c>
      <c r="H10" s="36">
        <f>SUM(H7:H9)</f>
        <v>1328235890</v>
      </c>
      <c r="I10" s="37">
        <f t="shared" ref="I10:J10" si="4">SUM(I7:I9)</f>
        <v>1286011330</v>
      </c>
      <c r="J10" s="38">
        <f t="shared" si="4"/>
        <v>42224560</v>
      </c>
    </row>
    <row r="11" spans="1:10" ht="25.5" customHeight="1" x14ac:dyDescent="0.3">
      <c r="A11" s="26"/>
      <c r="B11" s="35" t="s">
        <v>21</v>
      </c>
      <c r="C11" s="36">
        <f>SUM(C7:C10)</f>
        <v>1568715720</v>
      </c>
      <c r="D11" s="37">
        <f t="shared" ref="D11:E11" si="5">SUM(D7:D10)</f>
        <v>1527318680</v>
      </c>
      <c r="E11" s="38">
        <f t="shared" si="5"/>
        <v>41397040</v>
      </c>
      <c r="F11" s="39" t="s">
        <v>22</v>
      </c>
      <c r="G11" s="32" t="s">
        <v>23</v>
      </c>
      <c r="H11" s="33">
        <v>15000000</v>
      </c>
      <c r="I11" s="34">
        <v>15000000</v>
      </c>
      <c r="J11" s="30">
        <f>H11-I11</f>
        <v>0</v>
      </c>
    </row>
    <row r="12" spans="1:10" ht="25.5" customHeight="1" x14ac:dyDescent="0.3">
      <c r="A12" s="40" t="s">
        <v>24</v>
      </c>
      <c r="B12" s="32" t="s">
        <v>25</v>
      </c>
      <c r="C12" s="33">
        <f>'[1]3.세입명세서(통합) '!D16</f>
        <v>15000000</v>
      </c>
      <c r="D12" s="34">
        <v>23080000</v>
      </c>
      <c r="E12" s="30">
        <f>C12-D12</f>
        <v>-8080000</v>
      </c>
      <c r="F12" s="39" t="s">
        <v>26</v>
      </c>
      <c r="G12" s="32" t="s">
        <v>26</v>
      </c>
      <c r="H12" s="41">
        <v>268571690</v>
      </c>
      <c r="I12" s="42">
        <v>276667696</v>
      </c>
      <c r="J12" s="34">
        <f>H12-I12</f>
        <v>-8096006</v>
      </c>
    </row>
    <row r="13" spans="1:10" ht="25.5" customHeight="1" thickBot="1" x14ac:dyDescent="0.35">
      <c r="A13" s="40" t="s">
        <v>27</v>
      </c>
      <c r="B13" s="32" t="s">
        <v>27</v>
      </c>
      <c r="C13" s="43">
        <f>'[1]3.세입명세서(통합) '!D8</f>
        <v>11250000</v>
      </c>
      <c r="D13" s="44">
        <v>10750000</v>
      </c>
      <c r="E13" s="30">
        <f>C13-D13</f>
        <v>500000</v>
      </c>
      <c r="F13" s="39" t="s">
        <v>28</v>
      </c>
      <c r="G13" s="32" t="s">
        <v>29</v>
      </c>
      <c r="H13" s="45">
        <v>0</v>
      </c>
      <c r="I13" s="34">
        <v>2096452</v>
      </c>
      <c r="J13" s="34">
        <f>H13-I13</f>
        <v>-2096452</v>
      </c>
    </row>
    <row r="14" spans="1:10" ht="27" customHeight="1" x14ac:dyDescent="0.3">
      <c r="A14" s="40" t="s">
        <v>30</v>
      </c>
      <c r="B14" s="32" t="s">
        <v>31</v>
      </c>
      <c r="C14" s="46">
        <f>'[1]3.세입명세서(통합) '!D20</f>
        <v>16841860</v>
      </c>
      <c r="D14" s="47">
        <v>18526798</v>
      </c>
      <c r="E14" s="30">
        <f>C14-D14</f>
        <v>-1684938</v>
      </c>
      <c r="F14" s="48"/>
      <c r="G14" s="48"/>
      <c r="H14" s="48"/>
      <c r="I14" s="48"/>
      <c r="J14" s="48"/>
    </row>
    <row r="15" spans="1:10" ht="26.25" customHeight="1" thickBot="1" x14ac:dyDescent="0.35">
      <c r="A15" s="40" t="s">
        <v>32</v>
      </c>
      <c r="B15" s="32" t="s">
        <v>33</v>
      </c>
      <c r="C15" s="49">
        <v>0</v>
      </c>
      <c r="D15" s="50">
        <v>100000</v>
      </c>
      <c r="E15" s="30">
        <f>C15-D15</f>
        <v>-100000</v>
      </c>
      <c r="F15" s="48"/>
      <c r="G15" s="48"/>
      <c r="H15" s="48"/>
      <c r="I15" s="48"/>
      <c r="J15" s="48"/>
    </row>
    <row r="16" spans="1:10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</row>
  </sheetData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2022-12-27T11:33:32Z</dcterms:created>
  <dcterms:modified xsi:type="dcterms:W3CDTF">2022-12-27T11:33:56Z</dcterms:modified>
</cp:coreProperties>
</file>